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iën\"/>
    </mc:Choice>
  </mc:AlternateContent>
  <xr:revisionPtr revIDLastSave="0" documentId="8_{300FA271-C2EB-4FB3-90E0-490B3FC003DA}" xr6:coauthVersionLast="45" xr6:coauthVersionMax="45" xr10:uidLastSave="{00000000-0000-0000-0000-000000000000}"/>
  <bookViews>
    <workbookView xWindow="23880" yWindow="-120" windowWidth="29040" windowHeight="15990" xr2:uid="{73D838FB-7BAA-4298-9018-B0F7C607B2B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" i="1" l="1"/>
  <c r="P12" i="1"/>
  <c r="P10" i="1"/>
  <c r="Q11" i="1"/>
  <c r="Q12" i="1"/>
  <c r="Q10" i="1"/>
  <c r="L11" i="1"/>
  <c r="L12" i="1"/>
  <c r="L10" i="1"/>
  <c r="P17" i="1" l="1"/>
  <c r="M5" i="1"/>
  <c r="N5" i="1" s="1"/>
  <c r="M6" i="1"/>
  <c r="N6" i="1" s="1"/>
  <c r="M7" i="1"/>
  <c r="N7" i="1" s="1"/>
  <c r="M8" i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L5" i="1"/>
  <c r="L6" i="1"/>
  <c r="L7" i="1"/>
  <c r="L8" i="1"/>
  <c r="L9" i="1"/>
  <c r="L13" i="1"/>
  <c r="L14" i="1"/>
  <c r="L15" i="1"/>
  <c r="L4" i="1"/>
  <c r="M4" i="1"/>
  <c r="N8" i="1" l="1"/>
  <c r="N4" i="1"/>
  <c r="M17" i="1"/>
  <c r="G5" i="1"/>
  <c r="J5" i="1" s="1"/>
  <c r="G6" i="1"/>
  <c r="J6" i="1" s="1"/>
  <c r="G7" i="1"/>
  <c r="J7" i="1" s="1"/>
  <c r="G8" i="1"/>
  <c r="J8" i="1" s="1"/>
  <c r="G9" i="1"/>
  <c r="J9" i="1" s="1"/>
  <c r="G10" i="1"/>
  <c r="J10" i="1" s="1"/>
  <c r="G11" i="1"/>
  <c r="H11" i="1" s="1"/>
  <c r="G12" i="1"/>
  <c r="H12" i="1" s="1"/>
  <c r="G13" i="1"/>
  <c r="J13" i="1" s="1"/>
  <c r="G14" i="1"/>
  <c r="J14" i="1" s="1"/>
  <c r="G15" i="1"/>
  <c r="J15" i="1" s="1"/>
  <c r="G4" i="1"/>
  <c r="I4" i="1" s="1"/>
  <c r="L17" i="1" l="1"/>
  <c r="N17" i="1"/>
  <c r="I5" i="1"/>
  <c r="H15" i="1"/>
  <c r="I15" i="1"/>
  <c r="I14" i="1"/>
  <c r="H14" i="1"/>
  <c r="H13" i="1"/>
  <c r="I13" i="1"/>
  <c r="H10" i="1"/>
  <c r="I10" i="1"/>
  <c r="H8" i="1"/>
  <c r="I8" i="1"/>
  <c r="H7" i="1"/>
  <c r="I7" i="1"/>
  <c r="H5" i="1"/>
  <c r="H6" i="1"/>
  <c r="I6" i="1"/>
  <c r="I12" i="1"/>
  <c r="J11" i="1"/>
  <c r="I11" i="1"/>
  <c r="H9" i="1"/>
  <c r="I9" i="1"/>
  <c r="J4" i="1"/>
  <c r="H4" i="1"/>
  <c r="G17" i="1"/>
  <c r="J12" i="1"/>
  <c r="H17" i="1" l="1"/>
  <c r="I17" i="1"/>
  <c r="J17" i="1"/>
</calcChain>
</file>

<file path=xl/sharedStrings.xml><?xml version="1.0" encoding="utf-8"?>
<sst xmlns="http://schemas.openxmlformats.org/spreadsheetml/2006/main" count="41" uniqueCount="41">
  <si>
    <t>woensdag 7/8</t>
  </si>
  <si>
    <t>14:15 - 15 :15</t>
  </si>
  <si>
    <t>woensdag peuters</t>
  </si>
  <si>
    <t>15:15 - 16:00</t>
  </si>
  <si>
    <t>woensdag 1/2</t>
  </si>
  <si>
    <t>16:00 - 17:00</t>
  </si>
  <si>
    <t>woensdag 3/4</t>
  </si>
  <si>
    <t>17:00 - 18:00</t>
  </si>
  <si>
    <t>woensdag 5/6</t>
  </si>
  <si>
    <t>18:00 - 19:00</t>
  </si>
  <si>
    <t>woensdag VO</t>
  </si>
  <si>
    <t>19:00 - 20:00</t>
  </si>
  <si>
    <t>vrijdag selectie ouderen</t>
  </si>
  <si>
    <t>16:15 - 18:45</t>
  </si>
  <si>
    <t>zaterdag selectie jongeren</t>
  </si>
  <si>
    <t>09:00 - 11:30</t>
  </si>
  <si>
    <t>maandag selectie</t>
  </si>
  <si>
    <t xml:space="preserve">16:00 - 19:00 </t>
  </si>
  <si>
    <t>donderdag F1</t>
  </si>
  <si>
    <t>14:30 - 15:30</t>
  </si>
  <si>
    <t>donderdag F2</t>
  </si>
  <si>
    <t>15:30 - 16:45</t>
  </si>
  <si>
    <t>donderdag F3</t>
  </si>
  <si>
    <t>16:45 - 18:00</t>
  </si>
  <si>
    <t>Dag en groep</t>
  </si>
  <si>
    <t>Tijdstip</t>
  </si>
  <si>
    <t>Aantal kinderen</t>
  </si>
  <si>
    <t>Verhoging per jaar</t>
  </si>
  <si>
    <t>Totaal</t>
  </si>
  <si>
    <t>Verhoging per kwartaal</t>
  </si>
  <si>
    <t>Verhoging per maand</t>
  </si>
  <si>
    <t>Verhoging per les</t>
  </si>
  <si>
    <t>Vul alleen de groepen in waar u kinderen in heeft.</t>
  </si>
  <si>
    <t>Contributie 2018-2019 per jaar</t>
  </si>
  <si>
    <t>Contributie 2019-2020 per jaar</t>
  </si>
  <si>
    <t>Al in rekening gebracht</t>
  </si>
  <si>
    <t>Restant 2019-2020</t>
  </si>
  <si>
    <t>Totaal 2019-2020</t>
  </si>
  <si>
    <t>Werkt alleen als lid gehele jaar lid is.</t>
  </si>
  <si>
    <t>In mindering gebracht i.v.m. zwangerschapsverlof turnleidster Inge 1e kwartaal 2020</t>
  </si>
  <si>
    <t xml:space="preserve">Vul in kolom C het aantal kinderen per groep 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</si>
</sst>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Protection="1">
      <protection hidden="1"/>
    </xf>
    <xf numFmtId="44" fontId="0" fillId="0" borderId="0" xfId="0" applyNumberFormat="1" applyProtection="1">
      <protection hidden="1"/>
    </xf>
    <xf numFmtId="0" fontId="0" fillId="0" borderId="1" xfId="0" applyBorder="1" applyProtection="1">
      <protection locked="0"/>
    </xf>
    <xf numFmtId="44" fontId="4" fillId="0" borderId="0" xfId="0" applyNumberFormat="1" applyFont="1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44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Alignment="1" applyProtection="1">
      <protection hidden="1"/>
    </xf>
    <xf numFmtId="44" fontId="0" fillId="0" borderId="0" xfId="0" applyNumberFormat="1" applyAlignment="1" applyProtection="1">
      <protection hidden="1"/>
    </xf>
    <xf numFmtId="44" fontId="0" fillId="0" borderId="1" xfId="1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20" fontId="0" fillId="0" borderId="1" xfId="0" applyNumberFormat="1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2" xfId="0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0" fillId="0" borderId="2" xfId="0" applyBorder="1" applyAlignment="1" applyProtection="1">
      <alignment vertical="top"/>
      <protection hidden="1"/>
    </xf>
    <xf numFmtId="44" fontId="0" fillId="0" borderId="1" xfId="0" applyNumberFormat="1" applyBorder="1" applyAlignment="1" applyProtection="1">
      <alignment vertical="top" wrapText="1"/>
      <protection hidden="1"/>
    </xf>
    <xf numFmtId="0" fontId="0" fillId="0" borderId="1" xfId="0" applyBorder="1" applyAlignment="1" applyProtection="1">
      <alignment vertical="top" wrapText="1"/>
      <protection hidden="1"/>
    </xf>
  </cellXfs>
  <cellStyles count="2">
    <cellStyle name="Standaard" xfId="0" builtinId="0"/>
    <cellStyle name="Valuta" xfId="1" builtinId="4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1ACD1-BB33-41E0-99F5-42341BDD8325}">
  <dimension ref="A1:Q22"/>
  <sheetViews>
    <sheetView tabSelected="1" workbookViewId="0">
      <selection activeCell="G28" sqref="G28"/>
    </sheetView>
  </sheetViews>
  <sheetFormatPr defaultRowHeight="15" x14ac:dyDescent="0.25"/>
  <cols>
    <col min="1" max="1" width="24.85546875" style="1" bestFit="1" customWidth="1"/>
    <col min="2" max="2" width="12.140625" style="1" bestFit="1" customWidth="1"/>
    <col min="3" max="3" width="9.140625" style="1"/>
    <col min="4" max="4" width="5.140625" style="1" customWidth="1"/>
    <col min="5" max="5" width="11.28515625" style="1" customWidth="1"/>
    <col min="6" max="6" width="11.28515625" style="2" customWidth="1"/>
    <col min="7" max="10" width="10.7109375" style="1" customWidth="1"/>
    <col min="11" max="11" width="9.140625" style="1"/>
    <col min="12" max="12" width="12.7109375" style="1" customWidth="1"/>
    <col min="13" max="14" width="12.7109375" style="2" customWidth="1"/>
    <col min="15" max="15" width="9.140625" style="1"/>
    <col min="16" max="16" width="12.7109375" style="2" customWidth="1"/>
    <col min="17" max="16384" width="9.140625" style="1"/>
  </cols>
  <sheetData>
    <row r="1" spans="1:17" ht="15" customHeight="1" x14ac:dyDescent="0.25">
      <c r="A1" s="19" t="s">
        <v>24</v>
      </c>
      <c r="B1" s="19" t="s">
        <v>25</v>
      </c>
      <c r="C1" s="18" t="s">
        <v>26</v>
      </c>
      <c r="E1" s="16" t="s">
        <v>33</v>
      </c>
      <c r="F1" s="16" t="s">
        <v>34</v>
      </c>
      <c r="G1" s="16" t="s">
        <v>27</v>
      </c>
      <c r="H1" s="16" t="s">
        <v>29</v>
      </c>
      <c r="I1" s="16" t="s">
        <v>30</v>
      </c>
      <c r="J1" s="16" t="s">
        <v>31</v>
      </c>
      <c r="L1" s="22" t="s">
        <v>37</v>
      </c>
      <c r="M1" s="21" t="s">
        <v>35</v>
      </c>
      <c r="N1" s="21" t="s">
        <v>36</v>
      </c>
      <c r="P1" s="4" t="s">
        <v>39</v>
      </c>
    </row>
    <row r="2" spans="1:17" x14ac:dyDescent="0.25">
      <c r="A2" s="19"/>
      <c r="B2" s="19"/>
      <c r="C2" s="18"/>
      <c r="E2" s="16"/>
      <c r="F2" s="16"/>
      <c r="G2" s="16"/>
      <c r="H2" s="16"/>
      <c r="I2" s="16"/>
      <c r="J2" s="16"/>
      <c r="L2" s="22"/>
      <c r="M2" s="22"/>
      <c r="N2" s="22"/>
    </row>
    <row r="3" spans="1:17" x14ac:dyDescent="0.25">
      <c r="A3" s="20"/>
      <c r="B3" s="20"/>
      <c r="C3" s="18"/>
      <c r="E3" s="17"/>
      <c r="F3" s="17"/>
      <c r="G3" s="16"/>
      <c r="H3" s="16"/>
      <c r="I3" s="16"/>
      <c r="J3" s="16"/>
      <c r="L3" s="22"/>
      <c r="M3" s="22"/>
      <c r="N3" s="22"/>
    </row>
    <row r="4" spans="1:17" x14ac:dyDescent="0.25">
      <c r="A4" s="12" t="s">
        <v>0</v>
      </c>
      <c r="B4" s="12" t="s">
        <v>1</v>
      </c>
      <c r="C4" s="3"/>
      <c r="E4" s="11">
        <v>133.72</v>
      </c>
      <c r="F4" s="7">
        <v>167.15</v>
      </c>
      <c r="G4" s="7">
        <f>(F4-E4)*C4</f>
        <v>0</v>
      </c>
      <c r="H4" s="7">
        <f>G4/4</f>
        <v>0</v>
      </c>
      <c r="I4" s="7">
        <f>G4/12</f>
        <v>0</v>
      </c>
      <c r="J4" s="7">
        <f>G4/39</f>
        <v>0</v>
      </c>
      <c r="L4" s="7">
        <f t="shared" ref="L4:L15" si="0">C4*F4</f>
        <v>0</v>
      </c>
      <c r="M4" s="7">
        <f>(C4*E4/4)</f>
        <v>0</v>
      </c>
      <c r="N4" s="7">
        <f>IF(C4&lt;&gt;"",(L4-M4),M4)</f>
        <v>0</v>
      </c>
      <c r="Q4" s="2"/>
    </row>
    <row r="5" spans="1:17" x14ac:dyDescent="0.25">
      <c r="A5" s="12" t="s">
        <v>2</v>
      </c>
      <c r="B5" s="12" t="s">
        <v>3</v>
      </c>
      <c r="C5" s="3"/>
      <c r="E5" s="11">
        <v>84.66</v>
      </c>
      <c r="F5" s="7">
        <v>105.82499999999999</v>
      </c>
      <c r="G5" s="7">
        <f t="shared" ref="G5:G15" si="1">(F5-E5)*C5</f>
        <v>0</v>
      </c>
      <c r="H5" s="7">
        <f t="shared" ref="H5:H15" si="2">G5/4</f>
        <v>0</v>
      </c>
      <c r="I5" s="7">
        <f t="shared" ref="I5:I15" si="3">G5/12</f>
        <v>0</v>
      </c>
      <c r="J5" s="7">
        <f t="shared" ref="J5:J15" si="4">G5/39</f>
        <v>0</v>
      </c>
      <c r="L5" s="7">
        <f t="shared" si="0"/>
        <v>0</v>
      </c>
      <c r="M5" s="7">
        <f t="shared" ref="M5:M15" si="5">(C5*E5/4)</f>
        <v>0</v>
      </c>
      <c r="N5" s="7">
        <f t="shared" ref="N5:N15" si="6">IF(C5&lt;&gt;"",(L5-M5),M5)</f>
        <v>0</v>
      </c>
    </row>
    <row r="6" spans="1:17" x14ac:dyDescent="0.25">
      <c r="A6" s="12" t="s">
        <v>4</v>
      </c>
      <c r="B6" s="12" t="s">
        <v>5</v>
      </c>
      <c r="C6" s="3"/>
      <c r="E6" s="11">
        <v>133.72</v>
      </c>
      <c r="F6" s="7">
        <v>167.15</v>
      </c>
      <c r="G6" s="7">
        <f t="shared" si="1"/>
        <v>0</v>
      </c>
      <c r="H6" s="7">
        <f t="shared" si="2"/>
        <v>0</v>
      </c>
      <c r="I6" s="7">
        <f t="shared" si="3"/>
        <v>0</v>
      </c>
      <c r="J6" s="7">
        <f t="shared" si="4"/>
        <v>0</v>
      </c>
      <c r="L6" s="7">
        <f t="shared" si="0"/>
        <v>0</v>
      </c>
      <c r="M6" s="7">
        <f t="shared" si="5"/>
        <v>0</v>
      </c>
      <c r="N6" s="7">
        <f t="shared" si="6"/>
        <v>0</v>
      </c>
    </row>
    <row r="7" spans="1:17" x14ac:dyDescent="0.25">
      <c r="A7" s="12" t="s">
        <v>6</v>
      </c>
      <c r="B7" s="12" t="s">
        <v>7</v>
      </c>
      <c r="C7" s="3"/>
      <c r="E7" s="11">
        <v>133.72</v>
      </c>
      <c r="F7" s="7">
        <v>167.15</v>
      </c>
      <c r="G7" s="7">
        <f t="shared" si="1"/>
        <v>0</v>
      </c>
      <c r="H7" s="7">
        <f t="shared" si="2"/>
        <v>0</v>
      </c>
      <c r="I7" s="7">
        <f t="shared" si="3"/>
        <v>0</v>
      </c>
      <c r="J7" s="7">
        <f t="shared" si="4"/>
        <v>0</v>
      </c>
      <c r="L7" s="7">
        <f t="shared" si="0"/>
        <v>0</v>
      </c>
      <c r="M7" s="7">
        <f t="shared" si="5"/>
        <v>0</v>
      </c>
      <c r="N7" s="7">
        <f t="shared" si="6"/>
        <v>0</v>
      </c>
    </row>
    <row r="8" spans="1:17" x14ac:dyDescent="0.25">
      <c r="A8" s="12" t="s">
        <v>8</v>
      </c>
      <c r="B8" s="12" t="s">
        <v>9</v>
      </c>
      <c r="C8" s="3"/>
      <c r="E8" s="11">
        <v>133.72</v>
      </c>
      <c r="F8" s="7">
        <v>167.15</v>
      </c>
      <c r="G8" s="7">
        <f t="shared" si="1"/>
        <v>0</v>
      </c>
      <c r="H8" s="7">
        <f t="shared" si="2"/>
        <v>0</v>
      </c>
      <c r="I8" s="7">
        <f t="shared" si="3"/>
        <v>0</v>
      </c>
      <c r="J8" s="7">
        <f t="shared" si="4"/>
        <v>0</v>
      </c>
      <c r="L8" s="7">
        <f t="shared" si="0"/>
        <v>0</v>
      </c>
      <c r="M8" s="7">
        <f t="shared" si="5"/>
        <v>0</v>
      </c>
      <c r="N8" s="7">
        <f t="shared" si="6"/>
        <v>0</v>
      </c>
    </row>
    <row r="9" spans="1:17" x14ac:dyDescent="0.25">
      <c r="A9" s="12" t="s">
        <v>10</v>
      </c>
      <c r="B9" s="12" t="s">
        <v>11</v>
      </c>
      <c r="C9" s="3"/>
      <c r="E9" s="11">
        <v>133.72</v>
      </c>
      <c r="F9" s="7">
        <v>167.15</v>
      </c>
      <c r="G9" s="7">
        <f t="shared" si="1"/>
        <v>0</v>
      </c>
      <c r="H9" s="7">
        <f t="shared" si="2"/>
        <v>0</v>
      </c>
      <c r="I9" s="7">
        <f t="shared" si="3"/>
        <v>0</v>
      </c>
      <c r="J9" s="7">
        <f t="shared" si="4"/>
        <v>0</v>
      </c>
      <c r="L9" s="7">
        <f t="shared" si="0"/>
        <v>0</v>
      </c>
      <c r="M9" s="7">
        <f t="shared" si="5"/>
        <v>0</v>
      </c>
      <c r="N9" s="7">
        <f t="shared" si="6"/>
        <v>0</v>
      </c>
    </row>
    <row r="10" spans="1:17" x14ac:dyDescent="0.25">
      <c r="A10" s="12" t="s">
        <v>12</v>
      </c>
      <c r="B10" s="12" t="s">
        <v>13</v>
      </c>
      <c r="C10" s="3"/>
      <c r="E10" s="11">
        <v>188.36</v>
      </c>
      <c r="F10" s="7">
        <v>263.70400000000001</v>
      </c>
      <c r="G10" s="7">
        <f t="shared" si="1"/>
        <v>0</v>
      </c>
      <c r="H10" s="7">
        <f t="shared" si="2"/>
        <v>0</v>
      </c>
      <c r="I10" s="7">
        <f t="shared" si="3"/>
        <v>0</v>
      </c>
      <c r="J10" s="7">
        <f t="shared" si="4"/>
        <v>0</v>
      </c>
      <c r="L10" s="7">
        <f>C10*F10*3/4</f>
        <v>0</v>
      </c>
      <c r="M10" s="7">
        <f t="shared" si="5"/>
        <v>0</v>
      </c>
      <c r="N10" s="7">
        <f t="shared" si="6"/>
        <v>0</v>
      </c>
      <c r="P10" s="2" t="str">
        <f>IF(C10=0,"",IF(C10="","",(F10-(F10*0.75)*C10)))</f>
        <v/>
      </c>
      <c r="Q10" s="1" t="str">
        <f>IF(C10=0,"",IF(C10="","",P1))</f>
        <v/>
      </c>
    </row>
    <row r="11" spans="1:17" x14ac:dyDescent="0.25">
      <c r="A11" s="12" t="s">
        <v>14</v>
      </c>
      <c r="B11" s="12" t="s">
        <v>15</v>
      </c>
      <c r="C11" s="3"/>
      <c r="E11" s="11">
        <v>188.36</v>
      </c>
      <c r="F11" s="7">
        <v>263.70400000000001</v>
      </c>
      <c r="G11" s="7">
        <f t="shared" si="1"/>
        <v>0</v>
      </c>
      <c r="H11" s="7">
        <f t="shared" si="2"/>
        <v>0</v>
      </c>
      <c r="I11" s="7">
        <f t="shared" si="3"/>
        <v>0</v>
      </c>
      <c r="J11" s="7">
        <f t="shared" si="4"/>
        <v>0</v>
      </c>
      <c r="L11" s="7">
        <f t="shared" ref="L11:L12" si="7">C11*F11*3/4</f>
        <v>0</v>
      </c>
      <c r="M11" s="7">
        <f t="shared" si="5"/>
        <v>0</v>
      </c>
      <c r="N11" s="7">
        <f t="shared" si="6"/>
        <v>0</v>
      </c>
      <c r="P11" s="2" t="str">
        <f t="shared" ref="P11:P12" si="8">IF(C11=0,"",IF(C11="","",(F11-(F11*0.75)*C11)))</f>
        <v/>
      </c>
      <c r="Q11" s="1" t="str">
        <f>IF(C11=0,"",IF(C11="","",P1))</f>
        <v/>
      </c>
    </row>
    <row r="12" spans="1:17" x14ac:dyDescent="0.25">
      <c r="A12" s="12" t="s">
        <v>16</v>
      </c>
      <c r="B12" s="12" t="s">
        <v>17</v>
      </c>
      <c r="C12" s="3"/>
      <c r="E12" s="11">
        <v>167.44</v>
      </c>
      <c r="F12" s="7">
        <v>234.41599999999997</v>
      </c>
      <c r="G12" s="7">
        <f t="shared" si="1"/>
        <v>0</v>
      </c>
      <c r="H12" s="7">
        <f t="shared" si="2"/>
        <v>0</v>
      </c>
      <c r="I12" s="7">
        <f t="shared" si="3"/>
        <v>0</v>
      </c>
      <c r="J12" s="7">
        <f t="shared" si="4"/>
        <v>0</v>
      </c>
      <c r="L12" s="7">
        <f t="shared" si="7"/>
        <v>0</v>
      </c>
      <c r="M12" s="7">
        <f t="shared" si="5"/>
        <v>0</v>
      </c>
      <c r="N12" s="7">
        <f t="shared" si="6"/>
        <v>0</v>
      </c>
      <c r="P12" s="2" t="str">
        <f t="shared" si="8"/>
        <v/>
      </c>
      <c r="Q12" s="1" t="str">
        <f>IF(C12=0,"",IF(C12="","",P1))</f>
        <v/>
      </c>
    </row>
    <row r="13" spans="1:17" x14ac:dyDescent="0.25">
      <c r="A13" s="12" t="s">
        <v>18</v>
      </c>
      <c r="B13" s="12" t="s">
        <v>19</v>
      </c>
      <c r="C13" s="3"/>
      <c r="E13" s="11">
        <v>133.72</v>
      </c>
      <c r="F13" s="7">
        <v>167.15</v>
      </c>
      <c r="G13" s="7">
        <f t="shared" si="1"/>
        <v>0</v>
      </c>
      <c r="H13" s="7">
        <f t="shared" si="2"/>
        <v>0</v>
      </c>
      <c r="I13" s="7">
        <f t="shared" si="3"/>
        <v>0</v>
      </c>
      <c r="J13" s="7">
        <f t="shared" si="4"/>
        <v>0</v>
      </c>
      <c r="L13" s="7">
        <f t="shared" si="0"/>
        <v>0</v>
      </c>
      <c r="M13" s="7">
        <f t="shared" si="5"/>
        <v>0</v>
      </c>
      <c r="N13" s="7">
        <f t="shared" si="6"/>
        <v>0</v>
      </c>
    </row>
    <row r="14" spans="1:17" x14ac:dyDescent="0.25">
      <c r="A14" s="12" t="s">
        <v>20</v>
      </c>
      <c r="B14" s="12" t="s">
        <v>21</v>
      </c>
      <c r="C14" s="3"/>
      <c r="E14" s="11">
        <v>166.64</v>
      </c>
      <c r="F14" s="7">
        <v>208.29999999999998</v>
      </c>
      <c r="G14" s="7">
        <f t="shared" si="1"/>
        <v>0</v>
      </c>
      <c r="H14" s="7">
        <f t="shared" si="2"/>
        <v>0</v>
      </c>
      <c r="I14" s="7">
        <f t="shared" si="3"/>
        <v>0</v>
      </c>
      <c r="J14" s="7">
        <f t="shared" si="4"/>
        <v>0</v>
      </c>
      <c r="L14" s="7">
        <f t="shared" si="0"/>
        <v>0</v>
      </c>
      <c r="M14" s="7">
        <f t="shared" si="5"/>
        <v>0</v>
      </c>
      <c r="N14" s="7">
        <f t="shared" si="6"/>
        <v>0</v>
      </c>
    </row>
    <row r="15" spans="1:17" x14ac:dyDescent="0.25">
      <c r="A15" s="12" t="s">
        <v>22</v>
      </c>
      <c r="B15" s="13" t="s">
        <v>23</v>
      </c>
      <c r="C15" s="3"/>
      <c r="E15" s="11">
        <v>166.64</v>
      </c>
      <c r="F15" s="7">
        <v>208.29999999999998</v>
      </c>
      <c r="G15" s="7">
        <f t="shared" si="1"/>
        <v>0</v>
      </c>
      <c r="H15" s="7">
        <f t="shared" si="2"/>
        <v>0</v>
      </c>
      <c r="I15" s="7">
        <f t="shared" si="3"/>
        <v>0</v>
      </c>
      <c r="J15" s="7">
        <f t="shared" si="4"/>
        <v>0</v>
      </c>
      <c r="L15" s="7">
        <f t="shared" si="0"/>
        <v>0</v>
      </c>
      <c r="M15" s="7">
        <f t="shared" si="5"/>
        <v>0</v>
      </c>
      <c r="N15" s="7">
        <f t="shared" si="6"/>
        <v>0</v>
      </c>
    </row>
    <row r="16" spans="1:17" x14ac:dyDescent="0.25">
      <c r="F16" s="7"/>
      <c r="G16" s="8"/>
      <c r="H16" s="8"/>
      <c r="I16" s="8"/>
      <c r="J16" s="8"/>
      <c r="L16" s="8"/>
      <c r="M16" s="7"/>
      <c r="N16" s="7"/>
    </row>
    <row r="17" spans="1:16" x14ac:dyDescent="0.25">
      <c r="F17" s="7" t="s">
        <v>28</v>
      </c>
      <c r="G17" s="7">
        <f>SUM(G4:G16)</f>
        <v>0</v>
      </c>
      <c r="H17" s="7">
        <f t="shared" ref="H17:J17" si="9">SUM(H4:H16)</f>
        <v>0</v>
      </c>
      <c r="I17" s="7">
        <f t="shared" si="9"/>
        <v>0</v>
      </c>
      <c r="J17" s="7">
        <f t="shared" si="9"/>
        <v>0</v>
      </c>
      <c r="L17" s="7">
        <f>SUM(L4:L15)</f>
        <v>0</v>
      </c>
      <c r="M17" s="7">
        <f>SUM(M4:M16)</f>
        <v>0</v>
      </c>
      <c r="N17" s="7">
        <f>SUM(N4:N16)</f>
        <v>0</v>
      </c>
      <c r="P17" s="2">
        <f>SUM(P10:P12)</f>
        <v>0</v>
      </c>
    </row>
    <row r="19" spans="1:16" x14ac:dyDescent="0.25">
      <c r="A19" s="14" t="s">
        <v>40</v>
      </c>
      <c r="B19" s="15"/>
      <c r="C19" s="15"/>
      <c r="D19" s="9"/>
      <c r="M19" s="10"/>
    </row>
    <row r="20" spans="1:16" x14ac:dyDescent="0.25">
      <c r="A20" s="14" t="s">
        <v>32</v>
      </c>
      <c r="B20" s="15"/>
      <c r="C20" s="15"/>
      <c r="D20" s="9"/>
    </row>
    <row r="22" spans="1:16" x14ac:dyDescent="0.25">
      <c r="A22" s="6" t="s">
        <v>38</v>
      </c>
      <c r="B22" s="5"/>
    </row>
  </sheetData>
  <sheetProtection algorithmName="SHA-512" hashValue="bP8w5QIaT2MtQgqod1o4v5Ngg7zq4BLh7ERf7y/VkvMPGZv5pxRqvz3CMIBGXKKwWvqaZnsL8pbQ9+/SXtd/1A==" saltValue="QJm7TTogWaD4h7ymwLvepQ==" spinCount="100000" sheet="1" objects="1" scenarios="1"/>
  <mergeCells count="14">
    <mergeCell ref="M1:M3"/>
    <mergeCell ref="N1:N3"/>
    <mergeCell ref="L1:L3"/>
    <mergeCell ref="I1:I3"/>
    <mergeCell ref="J1:J3"/>
    <mergeCell ref="A20:C20"/>
    <mergeCell ref="F1:F3"/>
    <mergeCell ref="G1:G3"/>
    <mergeCell ref="H1:H3"/>
    <mergeCell ref="C1:C3"/>
    <mergeCell ref="A1:A3"/>
    <mergeCell ref="B1:B3"/>
    <mergeCell ref="E1:E3"/>
    <mergeCell ref="A19:C19"/>
  </mergeCells>
  <phoneticPr fontId="3" type="noConversion"/>
  <conditionalFormatting sqref="P17">
    <cfRule type="cellIs" dxfId="1" priority="2" operator="equal">
      <formula>0</formula>
    </cfRule>
  </conditionalFormatting>
  <conditionalFormatting sqref="Q17">
    <cfRule type="expression" dxfId="0" priority="1">
      <formula>"p17="""""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Weggemans</dc:creator>
  <cp:lastModifiedBy>Weggemans</cp:lastModifiedBy>
  <dcterms:created xsi:type="dcterms:W3CDTF">2019-10-11T06:07:28Z</dcterms:created>
  <dcterms:modified xsi:type="dcterms:W3CDTF">2019-11-11T14:06:27Z</dcterms:modified>
</cp:coreProperties>
</file>